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<sst xmlns="http://schemas.openxmlformats.org/spreadsheetml/2006/main" count="104" uniqueCount="84">
  <si>
    <t>Indicatore trimestrale di tempestivita' dei pagamenti - Trimestre Gennaio/Marzo 2015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</si>
  <si>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</si>
  <si>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</si>
  <si>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</si>
  <si>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</si>
  <si>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</si>
  <si>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</si>
  <si>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</si>
  <si>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</si>
  <si>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</si>
  <si>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</si>
  <si>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</si>
  <si>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</si>
  <si>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 xml:space="preserve">Numero fattura </t>
  </si>
  <si>
    <t>Data fattura</t>
  </si>
  <si>
    <t>Data arrivo fattura</t>
  </si>
  <si>
    <t>Importo fattura</t>
  </si>
  <si>
    <t>Termine di pag.to in gg.</t>
  </si>
  <si>
    <t>Scadenza    (D+F)</t>
  </si>
  <si>
    <t>Num.ro mand.</t>
  </si>
  <si>
    <t>Data pag.to</t>
  </si>
  <si>
    <t>Ritardo/anticipo pagamento            (I-G)</t>
  </si>
  <si>
    <t>Coefficiente              (L*E)</t>
  </si>
  <si>
    <t>BEST Sas</t>
  </si>
  <si>
    <t>115/PA</t>
  </si>
  <si>
    <t>Coop</t>
  </si>
  <si>
    <t>Lina Giorgi</t>
  </si>
  <si>
    <t>7/FPA</t>
  </si>
  <si>
    <t>10/FPA</t>
  </si>
  <si>
    <t>9/FPA</t>
  </si>
  <si>
    <t>11/FPA</t>
  </si>
  <si>
    <t>Autonoleggi Minelli</t>
  </si>
  <si>
    <t>16/E</t>
  </si>
  <si>
    <t>Azienda Lucatello</t>
  </si>
  <si>
    <t>Ass. Bibbiena Nuoto</t>
  </si>
  <si>
    <t>Mencucci</t>
  </si>
  <si>
    <t>36/01</t>
  </si>
  <si>
    <t>10/11</t>
  </si>
  <si>
    <t>Alfanews</t>
  </si>
  <si>
    <t>Escape</t>
  </si>
  <si>
    <t>Euronics</t>
  </si>
  <si>
    <t>Casa Editrice Leardini</t>
  </si>
  <si>
    <t>2176PA</t>
  </si>
  <si>
    <t>Cartolibreria Etruria</t>
  </si>
  <si>
    <t>2-2</t>
  </si>
  <si>
    <t>Poste Italiane</t>
  </si>
  <si>
    <t>8715008123</t>
  </si>
  <si>
    <t>8715008485</t>
  </si>
  <si>
    <t>Cartotecnica</t>
  </si>
  <si>
    <t>2</t>
  </si>
  <si>
    <t>Borgione</t>
  </si>
  <si>
    <t>V3-684</t>
  </si>
  <si>
    <t>V3-685</t>
  </si>
  <si>
    <t>V3-686</t>
  </si>
  <si>
    <t>V3-687</t>
  </si>
  <si>
    <t>V3-688</t>
  </si>
  <si>
    <t>V3-689</t>
  </si>
  <si>
    <t>2-3</t>
  </si>
  <si>
    <t>Gruppo Giodicart</t>
  </si>
  <si>
    <t>712</t>
  </si>
  <si>
    <t>8715026520</t>
  </si>
  <si>
    <t>Baschetti Autoservizi</t>
  </si>
  <si>
    <t>3-13</t>
  </si>
  <si>
    <t>V3-2354</t>
  </si>
  <si>
    <t>Emporio Musicale Senese</t>
  </si>
  <si>
    <t>Valsecchi Giovanni</t>
  </si>
  <si>
    <t>250/PA</t>
  </si>
  <si>
    <t>8715040662</t>
  </si>
  <si>
    <t>Evangelista Maria</t>
  </si>
  <si>
    <t>Studio Tecnico Biagioni</t>
  </si>
  <si>
    <t>1_15</t>
  </si>
  <si>
    <t>Mondoffice</t>
  </si>
  <si>
    <t>30002645</t>
  </si>
  <si>
    <t>Ciapetti Fiorella</t>
  </si>
  <si>
    <t>TOTALI</t>
  </si>
  <si>
    <t>Indicatore di Tempestività dei pagamenti</t>
  </si>
  <si>
    <t>LEGENDA                    (i campi Data vanno digitati esclusivamente nel formato gg/mm/aa es.: 15/02/15)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</si>
  <si>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</si>
  <si>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</si>
  <si>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</si>
  <si>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</si>
  <si>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Il pagamento predefinito è per legge 30 gg dalla ricezione, salvo diverso accordo con il fornitore (massimo 60 gg).</t>
  </si>
  <si>
    <t>Indicare la data del mandato di pagamento</t>
  </si>
  <si>
    <t>E' calcolato dalla procedura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</si>
</sst>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10]\ #,##0.00;[RED]\-[$€-410]\ #,##0.00"/>
    <numFmt numFmtId="166" formatCode="#,##0.00"/>
    <numFmt numFmtId="167" formatCode="DD/MM/YY;@"/>
    <numFmt numFmtId="168" formatCode="_-* #,##0.00_-;\-* #,##0.00_-;_-* \-??_-;_-@_-"/>
    <numFmt numFmtId="169" formatCode="0"/>
    <numFmt numFmtId="170" formatCode="@"/>
  </numFmts>
  <fonts count="27">
    <font>
      <sz val="11"/>
      <color indexed="8"/>
      <name val="MS Sans Serif1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MS Sans Serif1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MS Sans Serif1"/>
      <family val="2"/>
    </font>
    <font>
      <b/>
      <sz val="11"/>
      <color indexed="8"/>
      <name val="MS Sans Serif1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0" borderId="0">
      <alignment horizontal="center"/>
      <protection/>
    </xf>
    <xf numFmtId="164" fontId="7" fillId="0" borderId="0">
      <alignment horizontal="center" textRotation="90"/>
      <protection/>
    </xf>
    <xf numFmtId="164" fontId="8" fillId="7" borderId="1" applyNumberFormat="0" applyAlignment="0" applyProtection="0"/>
    <xf numFmtId="164" fontId="9" fillId="22" borderId="0" applyNumberFormat="0" applyBorder="0" applyAlignment="0" applyProtection="0"/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>
      <alignment/>
      <protection/>
    </xf>
    <xf numFmtId="165" fontId="11" fillId="0" borderId="0">
      <alignment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3" borderId="0" applyNumberFormat="0" applyBorder="0" applyAlignment="0" applyProtection="0"/>
    <xf numFmtId="164" fontId="20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21" fillId="0" borderId="1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22" fillId="0" borderId="12" xfId="0" applyFont="1" applyBorder="1" applyAlignment="1">
      <alignment horizontal="center"/>
    </xf>
    <xf numFmtId="164" fontId="23" fillId="22" borderId="13" xfId="0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 wrapText="1"/>
    </xf>
    <xf numFmtId="164" fontId="24" fillId="0" borderId="0" xfId="0" applyFont="1" applyAlignment="1">
      <alignment/>
    </xf>
    <xf numFmtId="164" fontId="0" fillId="24" borderId="12" xfId="0" applyFont="1" applyFill="1" applyBorder="1" applyAlignment="1">
      <alignment/>
    </xf>
    <xf numFmtId="164" fontId="0" fillId="24" borderId="12" xfId="0" applyFont="1" applyFill="1" applyBorder="1" applyAlignment="1">
      <alignment horizontal="right"/>
    </xf>
    <xf numFmtId="167" fontId="0" fillId="24" borderId="12" xfId="0" applyNumberFormat="1" applyFill="1" applyBorder="1" applyAlignment="1">
      <alignment/>
    </xf>
    <xf numFmtId="167" fontId="0" fillId="25" borderId="12" xfId="0" applyNumberFormat="1" applyFill="1" applyBorder="1" applyAlignment="1">
      <alignment/>
    </xf>
    <xf numFmtId="168" fontId="0" fillId="25" borderId="12" xfId="0" applyNumberFormat="1" applyFill="1" applyBorder="1" applyAlignment="1">
      <alignment/>
    </xf>
    <xf numFmtId="169" fontId="0" fillId="25" borderId="12" xfId="0" applyNumberFormat="1" applyFill="1" applyBorder="1" applyAlignment="1">
      <alignment/>
    </xf>
    <xf numFmtId="169" fontId="0" fillId="24" borderId="12" xfId="0" applyNumberFormat="1" applyFill="1" applyBorder="1" applyAlignment="1">
      <alignment/>
    </xf>
    <xf numFmtId="169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7" fontId="0" fillId="24" borderId="12" xfId="0" applyNumberFormat="1" applyFont="1" applyFill="1" applyBorder="1" applyAlignment="1">
      <alignment/>
    </xf>
    <xf numFmtId="167" fontId="0" fillId="25" borderId="12" xfId="0" applyNumberFormat="1" applyFont="1" applyFill="1" applyBorder="1" applyAlignment="1">
      <alignment/>
    </xf>
    <xf numFmtId="168" fontId="0" fillId="25" borderId="12" xfId="0" applyNumberFormat="1" applyFont="1" applyFill="1" applyBorder="1" applyAlignment="1">
      <alignment/>
    </xf>
    <xf numFmtId="169" fontId="0" fillId="25" borderId="12" xfId="0" applyNumberFormat="1" applyFont="1" applyFill="1" applyBorder="1" applyAlignment="1">
      <alignment/>
    </xf>
    <xf numFmtId="169" fontId="0" fillId="24" borderId="12" xfId="0" applyNumberFormat="1" applyFont="1" applyFill="1" applyBorder="1" applyAlignment="1">
      <alignment/>
    </xf>
    <xf numFmtId="16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4" fontId="0" fillId="0" borderId="0" xfId="0" applyFont="1" applyAlignment="1">
      <alignment/>
    </xf>
    <xf numFmtId="170" fontId="0" fillId="24" borderId="12" xfId="0" applyNumberFormat="1" applyFont="1" applyFill="1" applyBorder="1" applyAlignment="1">
      <alignment horizontal="right"/>
    </xf>
    <xf numFmtId="170" fontId="25" fillId="24" borderId="12" xfId="0" applyNumberFormat="1" applyFont="1" applyFill="1" applyBorder="1" applyAlignment="1">
      <alignment horizontal="right"/>
    </xf>
    <xf numFmtId="164" fontId="0" fillId="0" borderId="12" xfId="0" applyFont="1" applyBorder="1" applyAlignment="1">
      <alignment/>
    </xf>
    <xf numFmtId="168" fontId="0" fillId="26" borderId="12" xfId="0" applyNumberForma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 horizontal="right"/>
    </xf>
    <xf numFmtId="168" fontId="26" fillId="27" borderId="12" xfId="0" applyNumberFormat="1" applyFont="1" applyFill="1" applyBorder="1" applyAlignment="1">
      <alignment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Heading" xfId="47"/>
    <cellStyle name="Heading1" xfId="48"/>
    <cellStyle name="Input" xfId="49"/>
    <cellStyle name="Neutrale" xfId="50"/>
    <cellStyle name="Nota" xfId="51"/>
    <cellStyle name="Outpu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35">
      <selection activeCell="E55" sqref="E55"/>
    </sheetView>
  </sheetViews>
  <sheetFormatPr defaultColWidth="8.796875" defaultRowHeight="14.25"/>
  <cols>
    <col min="1" max="1" width="21.3984375" style="0" customWidth="1"/>
    <col min="2" max="2" width="8.5" style="0" customWidth="1"/>
    <col min="3" max="4" width="7.8984375" style="0" customWidth="1"/>
    <col min="5" max="5" width="10.09765625" style="0" customWidth="1"/>
    <col min="6" max="6" width="8" style="0" customWidth="1"/>
    <col min="7" max="7" width="9.296875" style="0" customWidth="1"/>
    <col min="8" max="8" width="7.296875" style="0" customWidth="1"/>
    <col min="9" max="9" width="9.796875" style="0" customWidth="1"/>
    <col min="10" max="10" width="12" style="0" customWidth="1"/>
    <col min="11" max="11" width="11.3984375" style="0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s="6" customFormat="1" ht="78" customHeight="1">
      <c r="A4" s="4" t="s">
        <v>12</v>
      </c>
      <c r="B4" s="4" t="s">
        <v>13</v>
      </c>
      <c r="C4" s="4" t="s">
        <v>14</v>
      </c>
      <c r="D4" s="4" t="s">
        <v>15</v>
      </c>
      <c r="E4" s="5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 t="s">
        <v>22</v>
      </c>
    </row>
    <row r="5" spans="1:11" ht="14.25">
      <c r="A5" s="7" t="s">
        <v>23</v>
      </c>
      <c r="B5" s="8" t="s">
        <v>24</v>
      </c>
      <c r="C5" s="9">
        <v>42006</v>
      </c>
      <c r="D5" s="10">
        <v>42023</v>
      </c>
      <c r="E5" s="11">
        <v>300</v>
      </c>
      <c r="F5" s="12">
        <v>30</v>
      </c>
      <c r="G5" s="9">
        <f aca="true" t="shared" si="0" ref="G5:G42">D5+F5</f>
        <v>42053</v>
      </c>
      <c r="H5" s="13">
        <v>1</v>
      </c>
      <c r="I5" s="10">
        <v>42023</v>
      </c>
      <c r="J5" s="14">
        <f aca="true" t="shared" si="1" ref="J5:J42">I5-G5</f>
        <v>-30</v>
      </c>
      <c r="K5" s="15">
        <f aca="true" t="shared" si="2" ref="K5:K42">J5*E5</f>
        <v>-9000</v>
      </c>
    </row>
    <row r="6" spans="1:11" ht="14.25">
      <c r="A6" s="7" t="s">
        <v>25</v>
      </c>
      <c r="B6" s="8">
        <v>183735</v>
      </c>
      <c r="C6" s="9">
        <v>41992</v>
      </c>
      <c r="D6" s="10">
        <v>41992</v>
      </c>
      <c r="E6" s="11">
        <v>552.5</v>
      </c>
      <c r="F6" s="12">
        <v>43</v>
      </c>
      <c r="G6" s="9">
        <f t="shared" si="0"/>
        <v>42035</v>
      </c>
      <c r="H6" s="13">
        <v>2</v>
      </c>
      <c r="I6" s="10">
        <v>42024</v>
      </c>
      <c r="J6" s="14">
        <f t="shared" si="1"/>
        <v>-11</v>
      </c>
      <c r="K6" s="15">
        <f t="shared" si="2"/>
        <v>-6077.5</v>
      </c>
    </row>
    <row r="7" spans="1:11" ht="14.25">
      <c r="A7" s="7" t="s">
        <v>26</v>
      </c>
      <c r="B7" s="8" t="s">
        <v>27</v>
      </c>
      <c r="C7" s="9">
        <v>41982</v>
      </c>
      <c r="D7" s="10">
        <v>41991</v>
      </c>
      <c r="E7" s="11">
        <v>143.74</v>
      </c>
      <c r="F7" s="12">
        <v>30</v>
      </c>
      <c r="G7" s="9">
        <f t="shared" si="0"/>
        <v>42021</v>
      </c>
      <c r="H7" s="13">
        <v>3</v>
      </c>
      <c r="I7" s="10">
        <v>42024</v>
      </c>
      <c r="J7" s="14">
        <f t="shared" si="1"/>
        <v>3</v>
      </c>
      <c r="K7" s="15">
        <f t="shared" si="2"/>
        <v>431.22</v>
      </c>
    </row>
    <row r="8" spans="1:11" ht="14.25">
      <c r="A8" s="7" t="s">
        <v>26</v>
      </c>
      <c r="B8" s="8" t="s">
        <v>28</v>
      </c>
      <c r="C8" s="9">
        <v>41990</v>
      </c>
      <c r="D8" s="10">
        <v>41991</v>
      </c>
      <c r="E8" s="11">
        <v>485.56</v>
      </c>
      <c r="F8" s="12">
        <v>30</v>
      </c>
      <c r="G8" s="9">
        <f t="shared" si="0"/>
        <v>42021</v>
      </c>
      <c r="H8" s="13">
        <v>4</v>
      </c>
      <c r="I8" s="10">
        <v>42024</v>
      </c>
      <c r="J8" s="14">
        <f t="shared" si="1"/>
        <v>3</v>
      </c>
      <c r="K8" s="15">
        <f t="shared" si="2"/>
        <v>1456.68</v>
      </c>
    </row>
    <row r="9" spans="1:11" ht="14.25">
      <c r="A9" s="7" t="s">
        <v>26</v>
      </c>
      <c r="B9" s="8" t="s">
        <v>29</v>
      </c>
      <c r="C9" s="9">
        <v>41988</v>
      </c>
      <c r="D9" s="10">
        <v>41991</v>
      </c>
      <c r="E9" s="11">
        <v>175</v>
      </c>
      <c r="F9" s="12">
        <v>30</v>
      </c>
      <c r="G9" s="9">
        <f t="shared" si="0"/>
        <v>42021</v>
      </c>
      <c r="H9" s="13">
        <v>5</v>
      </c>
      <c r="I9" s="10">
        <v>42024</v>
      </c>
      <c r="J9" s="14">
        <f t="shared" si="1"/>
        <v>3</v>
      </c>
      <c r="K9" s="15">
        <f t="shared" si="2"/>
        <v>525</v>
      </c>
    </row>
    <row r="10" spans="1:11" ht="14.25">
      <c r="A10" s="7" t="s">
        <v>26</v>
      </c>
      <c r="B10" s="8" t="s">
        <v>30</v>
      </c>
      <c r="C10" s="9">
        <v>41990</v>
      </c>
      <c r="D10" s="10">
        <v>41991</v>
      </c>
      <c r="E10" s="11">
        <v>75</v>
      </c>
      <c r="F10" s="12">
        <v>30</v>
      </c>
      <c r="G10" s="9">
        <f t="shared" si="0"/>
        <v>42021</v>
      </c>
      <c r="H10" s="13">
        <v>6</v>
      </c>
      <c r="I10" s="10">
        <v>42024</v>
      </c>
      <c r="J10" s="14">
        <f t="shared" si="1"/>
        <v>3</v>
      </c>
      <c r="K10" s="15">
        <f t="shared" si="2"/>
        <v>225</v>
      </c>
    </row>
    <row r="11" spans="1:11" ht="14.25">
      <c r="A11" s="7" t="s">
        <v>31</v>
      </c>
      <c r="B11" s="8" t="s">
        <v>32</v>
      </c>
      <c r="C11" s="9">
        <v>41997</v>
      </c>
      <c r="D11" s="10">
        <v>42011</v>
      </c>
      <c r="E11" s="11">
        <v>1170</v>
      </c>
      <c r="F11" s="12">
        <v>30</v>
      </c>
      <c r="G11" s="9">
        <f t="shared" si="0"/>
        <v>42041</v>
      </c>
      <c r="H11" s="13">
        <v>6</v>
      </c>
      <c r="I11" s="10">
        <v>42024</v>
      </c>
      <c r="J11" s="14">
        <f t="shared" si="1"/>
        <v>-17</v>
      </c>
      <c r="K11" s="15">
        <f t="shared" si="2"/>
        <v>-19890</v>
      </c>
    </row>
    <row r="12" spans="1:11" s="23" customFormat="1" ht="14.25">
      <c r="A12" s="7" t="s">
        <v>33</v>
      </c>
      <c r="B12" s="8">
        <v>1496</v>
      </c>
      <c r="C12" s="16">
        <v>41811</v>
      </c>
      <c r="D12" s="17">
        <v>41940</v>
      </c>
      <c r="E12" s="18">
        <v>1260</v>
      </c>
      <c r="F12" s="19">
        <v>30</v>
      </c>
      <c r="G12" s="16">
        <f t="shared" si="0"/>
        <v>41970</v>
      </c>
      <c r="H12" s="20">
        <v>7</v>
      </c>
      <c r="I12" s="17">
        <v>42024</v>
      </c>
      <c r="J12" s="21">
        <f t="shared" si="1"/>
        <v>54</v>
      </c>
      <c r="K12" s="22">
        <f t="shared" si="2"/>
        <v>68040</v>
      </c>
    </row>
    <row r="13" spans="1:11" ht="14.25">
      <c r="A13" s="7" t="s">
        <v>34</v>
      </c>
      <c r="B13" s="8">
        <v>1</v>
      </c>
      <c r="C13" s="9">
        <v>42016</v>
      </c>
      <c r="D13" s="10">
        <v>42016</v>
      </c>
      <c r="E13" s="11">
        <v>7512</v>
      </c>
      <c r="F13" s="12">
        <v>30</v>
      </c>
      <c r="G13" s="9">
        <f t="shared" si="0"/>
        <v>42046</v>
      </c>
      <c r="H13" s="13">
        <v>8</v>
      </c>
      <c r="I13" s="10">
        <v>42024</v>
      </c>
      <c r="J13" s="14">
        <f t="shared" si="1"/>
        <v>-22</v>
      </c>
      <c r="K13" s="15">
        <f t="shared" si="2"/>
        <v>-165264</v>
      </c>
    </row>
    <row r="14" spans="1:11" ht="14.25">
      <c r="A14" s="7" t="s">
        <v>35</v>
      </c>
      <c r="B14" s="8" t="s">
        <v>36</v>
      </c>
      <c r="C14" s="9">
        <v>42004</v>
      </c>
      <c r="D14" s="10">
        <v>42011</v>
      </c>
      <c r="E14" s="11">
        <v>1274.47</v>
      </c>
      <c r="F14" s="12">
        <v>31</v>
      </c>
      <c r="G14" s="9">
        <f t="shared" si="0"/>
        <v>42042</v>
      </c>
      <c r="H14" s="24" t="s">
        <v>37</v>
      </c>
      <c r="I14" s="10">
        <v>42024</v>
      </c>
      <c r="J14" s="14">
        <f t="shared" si="1"/>
        <v>-18</v>
      </c>
      <c r="K14" s="15">
        <f t="shared" si="2"/>
        <v>-22940.46</v>
      </c>
    </row>
    <row r="15" spans="1:11" ht="14.25">
      <c r="A15" s="7" t="s">
        <v>38</v>
      </c>
      <c r="B15" s="8">
        <v>3713</v>
      </c>
      <c r="C15" s="9">
        <v>42004</v>
      </c>
      <c r="D15" s="10">
        <v>42016</v>
      </c>
      <c r="E15" s="11">
        <v>68.32</v>
      </c>
      <c r="F15" s="12">
        <v>30</v>
      </c>
      <c r="G15" s="9">
        <f t="shared" si="0"/>
        <v>42046</v>
      </c>
      <c r="H15" s="13">
        <v>12</v>
      </c>
      <c r="I15" s="10">
        <v>42024</v>
      </c>
      <c r="J15" s="14">
        <f t="shared" si="1"/>
        <v>-22</v>
      </c>
      <c r="K15" s="15">
        <f t="shared" si="2"/>
        <v>-1503.04</v>
      </c>
    </row>
    <row r="16" spans="1:11" ht="14.25">
      <c r="A16" s="7" t="s">
        <v>39</v>
      </c>
      <c r="B16" s="8">
        <v>1</v>
      </c>
      <c r="C16" s="9">
        <v>42018</v>
      </c>
      <c r="D16" s="10">
        <v>42026</v>
      </c>
      <c r="E16" s="11">
        <v>5920</v>
      </c>
      <c r="F16" s="12">
        <v>30</v>
      </c>
      <c r="G16" s="9">
        <f t="shared" si="0"/>
        <v>42056</v>
      </c>
      <c r="H16" s="13">
        <v>13</v>
      </c>
      <c r="I16" s="10">
        <v>42030</v>
      </c>
      <c r="J16" s="14">
        <f t="shared" si="1"/>
        <v>-26</v>
      </c>
      <c r="K16" s="15">
        <f t="shared" si="2"/>
        <v>-153920</v>
      </c>
    </row>
    <row r="17" spans="1:11" ht="14.25">
      <c r="A17" s="7" t="s">
        <v>40</v>
      </c>
      <c r="B17" s="8">
        <v>11</v>
      </c>
      <c r="C17" s="9">
        <v>42035</v>
      </c>
      <c r="D17" s="10">
        <v>42062</v>
      </c>
      <c r="E17" s="11">
        <v>268.85</v>
      </c>
      <c r="F17" s="12">
        <v>30</v>
      </c>
      <c r="G17" s="9">
        <f t="shared" si="0"/>
        <v>42092</v>
      </c>
      <c r="H17" s="13">
        <v>16</v>
      </c>
      <c r="I17" s="10">
        <v>42058</v>
      </c>
      <c r="J17" s="14">
        <f t="shared" si="1"/>
        <v>-34</v>
      </c>
      <c r="K17" s="15">
        <f t="shared" si="2"/>
        <v>-9140.900000000001</v>
      </c>
    </row>
    <row r="18" spans="1:11" ht="14.25">
      <c r="A18" s="7" t="s">
        <v>41</v>
      </c>
      <c r="B18" s="8" t="s">
        <v>42</v>
      </c>
      <c r="C18" s="9">
        <v>41971</v>
      </c>
      <c r="D18" s="10">
        <v>41992</v>
      </c>
      <c r="E18" s="11">
        <v>409.92</v>
      </c>
      <c r="F18" s="12">
        <v>61</v>
      </c>
      <c r="G18" s="9">
        <f t="shared" si="0"/>
        <v>42053</v>
      </c>
      <c r="H18" s="13">
        <v>17</v>
      </c>
      <c r="I18" s="10">
        <v>42058</v>
      </c>
      <c r="J18" s="14">
        <f t="shared" si="1"/>
        <v>5</v>
      </c>
      <c r="K18" s="15">
        <f t="shared" si="2"/>
        <v>2049.6</v>
      </c>
    </row>
    <row r="19" spans="1:11" ht="14.25">
      <c r="A19" s="7" t="s">
        <v>43</v>
      </c>
      <c r="B19" s="24" t="s">
        <v>44</v>
      </c>
      <c r="C19" s="9">
        <v>42030</v>
      </c>
      <c r="D19" s="10">
        <v>42030</v>
      </c>
      <c r="E19" s="11">
        <v>44.8</v>
      </c>
      <c r="F19" s="12">
        <v>30</v>
      </c>
      <c r="G19" s="9">
        <f t="shared" si="0"/>
        <v>42060</v>
      </c>
      <c r="H19" s="13">
        <v>18</v>
      </c>
      <c r="I19" s="10">
        <v>42058</v>
      </c>
      <c r="J19" s="14">
        <f t="shared" si="1"/>
        <v>-2</v>
      </c>
      <c r="K19" s="15">
        <f t="shared" si="2"/>
        <v>-89.6</v>
      </c>
    </row>
    <row r="20" spans="1:11" ht="14.25">
      <c r="A20" s="7" t="s">
        <v>45</v>
      </c>
      <c r="B20" s="25" t="s">
        <v>46</v>
      </c>
      <c r="C20" s="9">
        <v>42040</v>
      </c>
      <c r="D20" s="10">
        <v>42040</v>
      </c>
      <c r="E20" s="11">
        <v>84.64</v>
      </c>
      <c r="F20" s="12">
        <v>30</v>
      </c>
      <c r="G20" s="9">
        <f t="shared" si="0"/>
        <v>42070</v>
      </c>
      <c r="H20" s="13">
        <v>19</v>
      </c>
      <c r="I20" s="10">
        <v>42058</v>
      </c>
      <c r="J20" s="14">
        <f t="shared" si="1"/>
        <v>-12</v>
      </c>
      <c r="K20" s="15">
        <f t="shared" si="2"/>
        <v>-1015.6800000000001</v>
      </c>
    </row>
    <row r="21" spans="1:11" ht="14.25">
      <c r="A21" s="7" t="s">
        <v>45</v>
      </c>
      <c r="B21" s="25" t="s">
        <v>47</v>
      </c>
      <c r="C21" s="9">
        <v>42040</v>
      </c>
      <c r="D21" s="10">
        <v>42040</v>
      </c>
      <c r="E21" s="11">
        <v>52.62</v>
      </c>
      <c r="F21" s="12">
        <v>30</v>
      </c>
      <c r="G21" s="9">
        <f t="shared" si="0"/>
        <v>42070</v>
      </c>
      <c r="H21" s="13">
        <v>20</v>
      </c>
      <c r="I21" s="10">
        <v>42058</v>
      </c>
      <c r="J21" s="14">
        <f t="shared" si="1"/>
        <v>-12</v>
      </c>
      <c r="K21" s="15">
        <f t="shared" si="2"/>
        <v>-631.4399999999999</v>
      </c>
    </row>
    <row r="22" spans="1:11" ht="14.25">
      <c r="A22" s="7" t="s">
        <v>48</v>
      </c>
      <c r="B22" s="24" t="s">
        <v>49</v>
      </c>
      <c r="C22" s="9">
        <v>42044</v>
      </c>
      <c r="D22" s="10">
        <v>42045</v>
      </c>
      <c r="E22" s="11">
        <v>351.28</v>
      </c>
      <c r="F22" s="12">
        <v>30</v>
      </c>
      <c r="G22" s="9">
        <f t="shared" si="0"/>
        <v>42075</v>
      </c>
      <c r="H22" s="13">
        <v>21</v>
      </c>
      <c r="I22" s="10">
        <v>42058</v>
      </c>
      <c r="J22" s="14">
        <f t="shared" si="1"/>
        <v>-17</v>
      </c>
      <c r="K22" s="15">
        <f t="shared" si="2"/>
        <v>-5971.759999999999</v>
      </c>
    </row>
    <row r="23" spans="1:11" ht="14.25">
      <c r="A23" s="7" t="s">
        <v>50</v>
      </c>
      <c r="B23" s="24" t="s">
        <v>51</v>
      </c>
      <c r="C23" s="9">
        <v>42031</v>
      </c>
      <c r="D23" s="10">
        <v>42034</v>
      </c>
      <c r="E23" s="11">
        <v>111.27</v>
      </c>
      <c r="F23" s="12">
        <v>60</v>
      </c>
      <c r="G23" s="9">
        <f t="shared" si="0"/>
        <v>42094</v>
      </c>
      <c r="H23" s="13">
        <v>22</v>
      </c>
      <c r="I23" s="10">
        <v>42058</v>
      </c>
      <c r="J23" s="14">
        <f t="shared" si="1"/>
        <v>-36</v>
      </c>
      <c r="K23" s="15">
        <f t="shared" si="2"/>
        <v>-4005.72</v>
      </c>
    </row>
    <row r="24" spans="1:11" ht="14.25">
      <c r="A24" s="7" t="s">
        <v>50</v>
      </c>
      <c r="B24" s="24" t="s">
        <v>52</v>
      </c>
      <c r="C24" s="9">
        <v>42031</v>
      </c>
      <c r="D24" s="10">
        <v>42034</v>
      </c>
      <c r="E24" s="11">
        <v>149.82</v>
      </c>
      <c r="F24" s="12">
        <v>60</v>
      </c>
      <c r="G24" s="9">
        <f t="shared" si="0"/>
        <v>42094</v>
      </c>
      <c r="H24" s="13">
        <v>22</v>
      </c>
      <c r="I24" s="10">
        <v>42058</v>
      </c>
      <c r="J24" s="14">
        <f t="shared" si="1"/>
        <v>-36</v>
      </c>
      <c r="K24" s="15">
        <f t="shared" si="2"/>
        <v>-5393.5199999999995</v>
      </c>
    </row>
    <row r="25" spans="1:11" ht="14.25">
      <c r="A25" s="7" t="s">
        <v>50</v>
      </c>
      <c r="B25" s="24" t="s">
        <v>53</v>
      </c>
      <c r="C25" s="9">
        <v>42031</v>
      </c>
      <c r="D25" s="10">
        <v>42034</v>
      </c>
      <c r="E25" s="11">
        <v>73.7</v>
      </c>
      <c r="F25" s="12">
        <v>60</v>
      </c>
      <c r="G25" s="9">
        <f t="shared" si="0"/>
        <v>42094</v>
      </c>
      <c r="H25" s="13">
        <v>22</v>
      </c>
      <c r="I25" s="10">
        <v>42058</v>
      </c>
      <c r="J25" s="14">
        <f t="shared" si="1"/>
        <v>-36</v>
      </c>
      <c r="K25" s="15">
        <f t="shared" si="2"/>
        <v>-2653.2000000000003</v>
      </c>
    </row>
    <row r="26" spans="1:11" ht="14.25">
      <c r="A26" s="7" t="s">
        <v>50</v>
      </c>
      <c r="B26" s="24" t="s">
        <v>54</v>
      </c>
      <c r="C26" s="9">
        <v>42031</v>
      </c>
      <c r="D26" s="10">
        <v>42034</v>
      </c>
      <c r="E26" s="11">
        <v>209.95</v>
      </c>
      <c r="F26" s="12">
        <v>60</v>
      </c>
      <c r="G26" s="9">
        <f t="shared" si="0"/>
        <v>42094</v>
      </c>
      <c r="H26" s="13">
        <v>22</v>
      </c>
      <c r="I26" s="10">
        <v>42058</v>
      </c>
      <c r="J26" s="14">
        <f t="shared" si="1"/>
        <v>-36</v>
      </c>
      <c r="K26" s="15">
        <f t="shared" si="2"/>
        <v>-7558.2</v>
      </c>
    </row>
    <row r="27" spans="1:11" ht="14.25">
      <c r="A27" s="7" t="s">
        <v>50</v>
      </c>
      <c r="B27" s="24" t="s">
        <v>55</v>
      </c>
      <c r="C27" s="9">
        <v>42031</v>
      </c>
      <c r="D27" s="10">
        <v>42034</v>
      </c>
      <c r="E27" s="11">
        <v>218.72</v>
      </c>
      <c r="F27" s="12">
        <v>60</v>
      </c>
      <c r="G27" s="9">
        <f t="shared" si="0"/>
        <v>42094</v>
      </c>
      <c r="H27" s="13">
        <v>22</v>
      </c>
      <c r="I27" s="10">
        <v>42058</v>
      </c>
      <c r="J27" s="14">
        <f t="shared" si="1"/>
        <v>-36</v>
      </c>
      <c r="K27" s="15">
        <f t="shared" si="2"/>
        <v>-7873.92</v>
      </c>
    </row>
    <row r="28" spans="1:11" ht="14.25">
      <c r="A28" s="7" t="s">
        <v>50</v>
      </c>
      <c r="B28" s="24" t="s">
        <v>56</v>
      </c>
      <c r="C28" s="9">
        <v>42031</v>
      </c>
      <c r="D28" s="10">
        <v>42034</v>
      </c>
      <c r="E28" s="11">
        <v>63.75</v>
      </c>
      <c r="F28" s="12">
        <v>60</v>
      </c>
      <c r="G28" s="9">
        <f t="shared" si="0"/>
        <v>42094</v>
      </c>
      <c r="H28" s="13">
        <v>22</v>
      </c>
      <c r="I28" s="10">
        <v>42058</v>
      </c>
      <c r="J28" s="14">
        <f t="shared" si="1"/>
        <v>-36</v>
      </c>
      <c r="K28" s="15">
        <f t="shared" si="2"/>
        <v>-2295</v>
      </c>
    </row>
    <row r="29" spans="1:11" ht="14.25">
      <c r="A29" s="7" t="s">
        <v>43</v>
      </c>
      <c r="B29" s="24" t="s">
        <v>57</v>
      </c>
      <c r="C29" s="9">
        <v>42030</v>
      </c>
      <c r="D29" s="10">
        <v>42030</v>
      </c>
      <c r="E29" s="11">
        <v>709.82</v>
      </c>
      <c r="F29" s="12">
        <v>30</v>
      </c>
      <c r="G29" s="9">
        <f t="shared" si="0"/>
        <v>42060</v>
      </c>
      <c r="H29" s="13">
        <v>23</v>
      </c>
      <c r="I29" s="10">
        <v>42058</v>
      </c>
      <c r="J29" s="14">
        <f t="shared" si="1"/>
        <v>-2</v>
      </c>
      <c r="K29" s="15">
        <f t="shared" si="2"/>
        <v>-1419.64</v>
      </c>
    </row>
    <row r="30" spans="1:11" ht="14.25">
      <c r="A30" s="7" t="s">
        <v>58</v>
      </c>
      <c r="B30" s="24" t="s">
        <v>59</v>
      </c>
      <c r="C30" s="9">
        <v>42034</v>
      </c>
      <c r="D30" s="10">
        <v>42034</v>
      </c>
      <c r="E30" s="11">
        <v>327.36</v>
      </c>
      <c r="F30" s="12">
        <v>59</v>
      </c>
      <c r="G30" s="9">
        <f t="shared" si="0"/>
        <v>42093</v>
      </c>
      <c r="H30" s="13">
        <v>24</v>
      </c>
      <c r="I30" s="10">
        <v>42058</v>
      </c>
      <c r="J30" s="14">
        <f t="shared" si="1"/>
        <v>-35</v>
      </c>
      <c r="K30" s="15">
        <f t="shared" si="2"/>
        <v>-11457.6</v>
      </c>
    </row>
    <row r="31" spans="1:11" ht="14.25">
      <c r="A31" s="7" t="s">
        <v>45</v>
      </c>
      <c r="B31" s="25" t="s">
        <v>60</v>
      </c>
      <c r="C31" s="9">
        <v>42055</v>
      </c>
      <c r="D31" s="10">
        <v>42055</v>
      </c>
      <c r="E31" s="11">
        <v>50.73</v>
      </c>
      <c r="F31" s="12">
        <v>30</v>
      </c>
      <c r="G31" s="9">
        <f t="shared" si="0"/>
        <v>42085</v>
      </c>
      <c r="H31" s="13">
        <v>25</v>
      </c>
      <c r="I31" s="10">
        <v>42058</v>
      </c>
      <c r="J31" s="14">
        <f t="shared" si="1"/>
        <v>-27</v>
      </c>
      <c r="K31" s="15">
        <f t="shared" si="2"/>
        <v>-1369.7099999999998</v>
      </c>
    </row>
    <row r="32" spans="1:11" ht="14.25">
      <c r="A32" s="7" t="s">
        <v>61</v>
      </c>
      <c r="B32" s="24" t="s">
        <v>62</v>
      </c>
      <c r="C32" s="9">
        <v>42047</v>
      </c>
      <c r="D32" s="10">
        <v>42054</v>
      </c>
      <c r="E32" s="11">
        <v>1245.45</v>
      </c>
      <c r="F32" s="12">
        <v>30</v>
      </c>
      <c r="G32" s="9">
        <f t="shared" si="0"/>
        <v>42084</v>
      </c>
      <c r="H32" s="13">
        <v>27</v>
      </c>
      <c r="I32" s="10">
        <v>42065</v>
      </c>
      <c r="J32" s="14">
        <f t="shared" si="1"/>
        <v>-19</v>
      </c>
      <c r="K32" s="15">
        <f t="shared" si="2"/>
        <v>-23663.55</v>
      </c>
    </row>
    <row r="33" spans="1:11" ht="14.25">
      <c r="A33" s="7" t="s">
        <v>50</v>
      </c>
      <c r="B33" s="8" t="s">
        <v>63</v>
      </c>
      <c r="C33" s="9">
        <v>42048</v>
      </c>
      <c r="D33" s="10">
        <v>42060</v>
      </c>
      <c r="E33" s="11">
        <v>3.16</v>
      </c>
      <c r="F33" s="12">
        <v>64</v>
      </c>
      <c r="G33" s="9">
        <f t="shared" si="0"/>
        <v>42124</v>
      </c>
      <c r="H33" s="13">
        <v>28</v>
      </c>
      <c r="I33" s="10">
        <v>42065</v>
      </c>
      <c r="J33" s="14">
        <f t="shared" si="1"/>
        <v>-59</v>
      </c>
      <c r="K33" s="15">
        <f t="shared" si="2"/>
        <v>-186.44</v>
      </c>
    </row>
    <row r="34" spans="1:11" ht="14.25">
      <c r="A34" s="7" t="s">
        <v>64</v>
      </c>
      <c r="B34" s="8">
        <v>5296</v>
      </c>
      <c r="C34" s="9">
        <v>41991</v>
      </c>
      <c r="D34" s="10">
        <v>42059</v>
      </c>
      <c r="E34" s="11">
        <v>1800</v>
      </c>
      <c r="F34" s="12">
        <v>30</v>
      </c>
      <c r="G34" s="9">
        <f t="shared" si="0"/>
        <v>42089</v>
      </c>
      <c r="H34" s="13">
        <v>29</v>
      </c>
      <c r="I34" s="10">
        <v>42065</v>
      </c>
      <c r="J34" s="14">
        <f t="shared" si="1"/>
        <v>-24</v>
      </c>
      <c r="K34" s="15">
        <f t="shared" si="2"/>
        <v>-43200</v>
      </c>
    </row>
    <row r="35" spans="1:11" ht="14.25">
      <c r="A35" s="7" t="s">
        <v>65</v>
      </c>
      <c r="B35" s="8" t="s">
        <v>66</v>
      </c>
      <c r="C35" s="9">
        <v>42058</v>
      </c>
      <c r="D35" s="10">
        <v>42061</v>
      </c>
      <c r="E35" s="11">
        <v>679</v>
      </c>
      <c r="F35" s="12">
        <v>56</v>
      </c>
      <c r="G35" s="9">
        <f t="shared" si="0"/>
        <v>42117</v>
      </c>
      <c r="H35" s="13">
        <v>30</v>
      </c>
      <c r="I35" s="10">
        <v>42076</v>
      </c>
      <c r="J35" s="14">
        <f t="shared" si="1"/>
        <v>-41</v>
      </c>
      <c r="K35" s="15">
        <f t="shared" si="2"/>
        <v>-27839</v>
      </c>
    </row>
    <row r="36" spans="1:11" ht="14.25">
      <c r="A36" s="7" t="s">
        <v>45</v>
      </c>
      <c r="B36" s="25" t="s">
        <v>67</v>
      </c>
      <c r="C36" s="9">
        <v>42066</v>
      </c>
      <c r="D36" s="10">
        <v>42066</v>
      </c>
      <c r="E36" s="11">
        <v>22.5</v>
      </c>
      <c r="F36" s="12">
        <v>30</v>
      </c>
      <c r="G36" s="9">
        <f t="shared" si="0"/>
        <v>42096</v>
      </c>
      <c r="H36" s="13">
        <v>31</v>
      </c>
      <c r="I36" s="10">
        <v>42076</v>
      </c>
      <c r="J36" s="14">
        <f t="shared" si="1"/>
        <v>-20</v>
      </c>
      <c r="K36" s="15">
        <f t="shared" si="2"/>
        <v>-450</v>
      </c>
    </row>
    <row r="37" spans="1:11" ht="14.25">
      <c r="A37" s="7" t="s">
        <v>48</v>
      </c>
      <c r="B37" s="7">
        <v>4</v>
      </c>
      <c r="C37" s="9">
        <v>42357</v>
      </c>
      <c r="D37" s="10">
        <v>42065</v>
      </c>
      <c r="E37" s="11">
        <v>178.1</v>
      </c>
      <c r="F37" s="12">
        <v>30</v>
      </c>
      <c r="G37" s="9">
        <f t="shared" si="0"/>
        <v>42095</v>
      </c>
      <c r="H37" s="13">
        <v>32</v>
      </c>
      <c r="I37" s="10">
        <v>42076</v>
      </c>
      <c r="J37" s="14">
        <f t="shared" si="1"/>
        <v>-19</v>
      </c>
      <c r="K37" s="15">
        <f t="shared" si="2"/>
        <v>-3383.9</v>
      </c>
    </row>
    <row r="38" spans="1:11" ht="14.25">
      <c r="A38" s="7" t="s">
        <v>68</v>
      </c>
      <c r="B38" s="7">
        <v>1</v>
      </c>
      <c r="C38" s="9">
        <v>42068</v>
      </c>
      <c r="D38" s="10">
        <v>42068</v>
      </c>
      <c r="E38" s="11">
        <v>239.2</v>
      </c>
      <c r="F38" s="12">
        <v>30</v>
      </c>
      <c r="G38" s="9">
        <f t="shared" si="0"/>
        <v>42098</v>
      </c>
      <c r="H38" s="13">
        <v>33</v>
      </c>
      <c r="I38" s="10">
        <v>42076</v>
      </c>
      <c r="J38" s="14">
        <f t="shared" si="1"/>
        <v>-22</v>
      </c>
      <c r="K38" s="15">
        <f t="shared" si="2"/>
        <v>-5262.4</v>
      </c>
    </row>
    <row r="39" spans="1:11" ht="14.25">
      <c r="A39" s="7" t="s">
        <v>69</v>
      </c>
      <c r="B39" s="8" t="s">
        <v>70</v>
      </c>
      <c r="C39" s="9">
        <v>42058</v>
      </c>
      <c r="D39" s="10">
        <v>42065</v>
      </c>
      <c r="E39" s="11">
        <v>1282.56</v>
      </c>
      <c r="F39" s="12">
        <v>30</v>
      </c>
      <c r="G39" s="9">
        <f t="shared" si="0"/>
        <v>42095</v>
      </c>
      <c r="H39" s="13">
        <v>34</v>
      </c>
      <c r="I39" s="10">
        <v>42076</v>
      </c>
      <c r="J39" s="14">
        <f t="shared" si="1"/>
        <v>-19</v>
      </c>
      <c r="K39" s="15">
        <f t="shared" si="2"/>
        <v>-24368.64</v>
      </c>
    </row>
    <row r="40" spans="1:11" ht="14.25">
      <c r="A40" s="7" t="s">
        <v>71</v>
      </c>
      <c r="B40" s="24" t="s">
        <v>72</v>
      </c>
      <c r="C40" s="9">
        <v>42062</v>
      </c>
      <c r="D40" s="10">
        <v>42062</v>
      </c>
      <c r="E40" s="11">
        <v>59.4</v>
      </c>
      <c r="F40" s="12">
        <v>62</v>
      </c>
      <c r="G40" s="9">
        <f t="shared" si="0"/>
        <v>42124</v>
      </c>
      <c r="H40" s="13">
        <v>36</v>
      </c>
      <c r="I40" s="10">
        <v>42090</v>
      </c>
      <c r="J40" s="14">
        <f t="shared" si="1"/>
        <v>-34</v>
      </c>
      <c r="K40" s="15">
        <f t="shared" si="2"/>
        <v>-2019.6</v>
      </c>
    </row>
    <row r="41" spans="1:11" ht="14.25">
      <c r="A41" s="7" t="s">
        <v>73</v>
      </c>
      <c r="B41" s="7">
        <v>21</v>
      </c>
      <c r="C41" s="9">
        <v>42076</v>
      </c>
      <c r="D41" s="10">
        <v>42076</v>
      </c>
      <c r="E41" s="11">
        <v>200</v>
      </c>
      <c r="F41" s="12">
        <v>30</v>
      </c>
      <c r="G41" s="9">
        <f t="shared" si="0"/>
        <v>42106</v>
      </c>
      <c r="H41" s="13">
        <v>38</v>
      </c>
      <c r="I41" s="10">
        <v>42090</v>
      </c>
      <c r="J41" s="14">
        <f t="shared" si="1"/>
        <v>-16</v>
      </c>
      <c r="K41" s="15">
        <f t="shared" si="2"/>
        <v>-3200</v>
      </c>
    </row>
    <row r="42" spans="1:11" ht="14.25">
      <c r="A42" s="7" t="s">
        <v>38</v>
      </c>
      <c r="B42" s="7">
        <v>1019099</v>
      </c>
      <c r="C42" s="9">
        <v>42063</v>
      </c>
      <c r="D42" s="10">
        <v>42076</v>
      </c>
      <c r="E42" s="11">
        <v>56</v>
      </c>
      <c r="F42" s="12">
        <v>30</v>
      </c>
      <c r="G42" s="9">
        <f t="shared" si="0"/>
        <v>42106</v>
      </c>
      <c r="H42" s="13">
        <v>39</v>
      </c>
      <c r="I42" s="10">
        <v>42090</v>
      </c>
      <c r="J42" s="14">
        <f t="shared" si="1"/>
        <v>-16</v>
      </c>
      <c r="K42" s="15">
        <f t="shared" si="2"/>
        <v>-896</v>
      </c>
    </row>
    <row r="43" spans="1:11" ht="14.25">
      <c r="A43" s="26" t="s">
        <v>74</v>
      </c>
      <c r="B43" s="26"/>
      <c r="C43" s="26"/>
      <c r="D43" s="7"/>
      <c r="E43" s="27">
        <f>SUM(E5:E42)</f>
        <v>27829.189999999995</v>
      </c>
      <c r="F43" s="7"/>
      <c r="G43" s="7"/>
      <c r="H43" s="7"/>
      <c r="I43" s="7"/>
      <c r="J43" s="28"/>
      <c r="K43" s="27">
        <f>SUM(K5:K42)</f>
        <v>-501212.92000000004</v>
      </c>
    </row>
    <row r="44" spans="1:11" ht="15">
      <c r="A44" s="29" t="s">
        <v>75</v>
      </c>
      <c r="B44" s="29"/>
      <c r="C44" s="29"/>
      <c r="D44" s="29"/>
      <c r="E44" s="29"/>
      <c r="F44" s="29"/>
      <c r="G44" s="29"/>
      <c r="H44" s="29"/>
      <c r="I44" s="29"/>
      <c r="J44" s="29"/>
      <c r="K44" s="30">
        <f>K43/E43</f>
        <v>-18.010330879195553</v>
      </c>
    </row>
    <row r="45" ht="15.75">
      <c r="A45" t="s">
        <v>76</v>
      </c>
    </row>
    <row r="46" spans="2:3" ht="15.75">
      <c r="B46" t="s">
        <v>77</v>
      </c>
      <c r="C46" t="s">
        <v>78</v>
      </c>
    </row>
    <row r="47" spans="2:3" ht="15.75">
      <c r="B47" t="s">
        <v>4</v>
      </c>
      <c r="C47" t="s">
        <v>79</v>
      </c>
    </row>
    <row r="48" spans="2:3" ht="15.75">
      <c r="B48" t="s">
        <v>5</v>
      </c>
      <c r="C48" t="s">
        <v>80</v>
      </c>
    </row>
    <row r="49" spans="2:3" ht="15.75">
      <c r="B49" t="s">
        <v>6</v>
      </c>
      <c r="C49" t="s">
        <v>81</v>
      </c>
    </row>
    <row r="50" spans="2:3" ht="15.75">
      <c r="B50" t="s">
        <v>9</v>
      </c>
      <c r="C50" t="s">
        <v>82</v>
      </c>
    </row>
    <row r="51" spans="2:3" ht="15.75">
      <c r="B51" t="s">
        <v>11</v>
      </c>
      <c r="C51" t="s">
        <v>83</v>
      </c>
    </row>
  </sheetData>
  <sheetProtection selectLockedCells="1" selectUnlockedCells="1"/>
  <mergeCells count="4">
    <mergeCell ref="A1:K1"/>
    <mergeCell ref="A2:K2"/>
    <mergeCell ref="A43:C43"/>
    <mergeCell ref="A44:J4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/>
  <cp:lastPrinted>2015-05-12T07:19:13Z</cp:lastPrinted>
  <dcterms:created xsi:type="dcterms:W3CDTF">2015-01-21T13:26:29Z</dcterms:created>
  <dcterms:modified xsi:type="dcterms:W3CDTF">2016-01-22T09:56:39Z</dcterms:modified>
  <cp:category/>
  <cp:version/>
  <cp:contentType/>
  <cp:contentStatus/>
  <cp:revision>4</cp:revision>
</cp:coreProperties>
</file>